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</definedNames>
  <calcPr fullCalcOnLoad="1"/>
</workbook>
</file>

<file path=xl/sharedStrings.xml><?xml version="1.0" encoding="utf-8"?>
<sst xmlns="http://schemas.openxmlformats.org/spreadsheetml/2006/main" count="242" uniqueCount="106">
  <si>
    <t>Наименование кода</t>
  </si>
  <si>
    <t>КВСР</t>
  </si>
  <si>
    <t>КФСР</t>
  </si>
  <si>
    <t>КЦСР</t>
  </si>
  <si>
    <t>КВР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</si>
  <si>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</si>
  <si>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</si>
  <si>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</si>
  <si>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</si>
  <si>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</si>
  <si>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901</t>
  </si>
  <si>
    <t>9900100203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</si>
  <si>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</si>
  <si>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</si>
  <si>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</si>
  <si>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</si>
  <si>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</si>
  <si>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</si>
  <si>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9900002106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</si>
  <si>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</si>
  <si>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</si>
  <si>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</si>
  <si>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9900100204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</si>
  <si>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</si>
  <si>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</si>
  <si>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</si>
  <si>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</si>
  <si>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</si>
  <si>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</si>
  <si>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Уплата иных платежей</t>
  </si>
  <si>
    <t>853</t>
  </si>
  <si>
    <t>Обеспечение проведения выборов и референдумов</t>
  </si>
  <si>
    <t>0107</t>
  </si>
  <si>
    <t>Специальные расходы</t>
  </si>
  <si>
    <t>9900002003</t>
  </si>
  <si>
    <t>880</t>
  </si>
  <si>
    <t>Резервные фонды</t>
  </si>
  <si>
    <t>0111</t>
  </si>
  <si>
    <t>Резервные средства</t>
  </si>
  <si>
    <t>9900070050</t>
  </si>
  <si>
    <t>870</t>
  </si>
  <si>
    <t>Другие общегосударственные вопросы</t>
  </si>
  <si>
    <t>0113</t>
  </si>
  <si>
    <t>9900092003</t>
  </si>
  <si>
    <t>НАЦИОНАЛЬНАЯ ОБОРОНА</t>
  </si>
  <si>
    <t>0200</t>
  </si>
  <si>
    <t>Мобилизационная и вневойсковая подготовка</t>
  </si>
  <si>
    <t>0203</t>
  </si>
  <si>
    <t>0748251180</t>
  </si>
  <si>
    <t>0409</t>
  </si>
  <si>
    <t>9900060002</t>
  </si>
  <si>
    <t>ЖИЛИЩНО-КОММУНАЛЬНОЕ ХОЗЯЙСТВО</t>
  </si>
  <si>
    <t>0500</t>
  </si>
  <si>
    <t>Жилищное хозяйство</t>
  </si>
  <si>
    <t>0501</t>
  </si>
  <si>
    <t>Закупка товаров, работ, услуг в целях капитального ремонта государственного (муниципального) имущества</t>
  </si>
  <si>
    <t>9900003902</t>
  </si>
  <si>
    <t>243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</si>
  <si>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</si>
  <si>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</si>
  <si>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</si>
  <si>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0748340120</t>
  </si>
  <si>
    <t>810</t>
  </si>
  <si>
    <t>9900003915</t>
  </si>
  <si>
    <t>Благоустройство</t>
  </si>
  <si>
    <t>0503</t>
  </si>
  <si>
    <t>9900060001</t>
  </si>
  <si>
    <t>9900060005</t>
  </si>
  <si>
    <t>ОБРАЗОВАНИЕ</t>
  </si>
  <si>
    <t>0700</t>
  </si>
  <si>
    <t>Молодежная политика и оздоровление детей</t>
  </si>
  <si>
    <t>0707</t>
  </si>
  <si>
    <t>9900004310</t>
  </si>
  <si>
    <t>КУЛЬТУРА, КИНЕМАТОГРАФИЯ</t>
  </si>
  <si>
    <t>0800</t>
  </si>
  <si>
    <t>Культура</t>
  </si>
  <si>
    <t>0801</t>
  </si>
  <si>
    <t>Фонд оплаты труда казенных учреждений</t>
  </si>
  <si>
    <t>0218140650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</si>
  <si>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</si>
  <si>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</si>
  <si>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</si>
  <si>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9900004409</t>
  </si>
  <si>
    <t>ФИЗИЧЕСКАЯ КУЛЬТУРА И СПОРТ</t>
  </si>
  <si>
    <t>1100</t>
  </si>
  <si>
    <t>Физическая культура</t>
  </si>
  <si>
    <t>1101</t>
  </si>
  <si>
    <t>0518040310</t>
  </si>
  <si>
    <t>99000S0310</t>
  </si>
  <si>
    <t>Итого</t>
  </si>
  <si>
    <t>Приложение № 3</t>
  </si>
  <si>
    <t>Утверждено Решением Совета</t>
  </si>
  <si>
    <t>Усть-Чижапского сельского поселения</t>
  </si>
  <si>
    <t>Распределение бюджетных ассигнований по разделам, подразделам, целевым статьям и видам классификации расходов бюджетов в ведомственной структуре расходов бюджета    МКУ Администрации Усть-Чижапского сельского поселения</t>
  </si>
  <si>
    <t>%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</si>
  <si>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</si>
  <si>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</si>
  <si>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</si>
  <si>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</si>
  <si>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9900021801</t>
  </si>
  <si>
    <t>№ 129 от 27.10.2016г</t>
  </si>
  <si>
    <t>План 9 мес.</t>
  </si>
  <si>
    <t>Исполненно за 9 мес.</t>
  </si>
  <si>
    <t>ДОРОЖНОЕ ХОЗЯЙСТВО</t>
  </si>
  <si>
    <t>9900000904</t>
  </si>
  <si>
    <t>0518000000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</si>
</sst>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49" fontId="23" fillId="0" borderId="11" xfId="0" applyNumberFormat="1" applyFont="1" applyBorder="1" applyAlignment="1">
      <alignment horizontal="left"/>
    </xf>
    <xf numFmtId="49" fontId="23" fillId="0" borderId="12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right" vertical="center" wrapText="1"/>
    </xf>
    <xf numFmtId="4" fontId="23" fillId="0" borderId="14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2" xfId="0" applyFont="1" applyBorder="1" applyAlignment="1" applyProtection="1">
      <alignment horizontal="right" vertical="center" wrapText="1"/>
      <protection/>
    </xf>
    <xf numFmtId="4" fontId="22" fillId="0" borderId="16" xfId="0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49" fontId="22" fillId="0" borderId="16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8"/>
  <sheetViews>
    <sheetView showGridLines="0" tabSelected="1" workbookViewId="0" topLeftCell="A1">
      <selection activeCell="G68" sqref="G68"/>
    </sheetView>
  </sheetViews>
  <sheetFormatPr defaultColWidth="9.140625" defaultRowHeight="12.75" customHeight="1" outlineLevelRow="2"/>
  <cols>
    <col min="1" max="1" width="26.00390625" style="0" customWidth="1"/>
    <col min="2" max="2" width="5.8515625" style="0" customWidth="1"/>
    <col min="3" max="3" width="6.140625" style="0" customWidth="1"/>
    <col min="4" max="4" width="11.28125" style="0" customWidth="1"/>
    <col min="5" max="5" width="6.421875" style="0" customWidth="1"/>
    <col min="6" max="6" width="11.00390625" style="0" customWidth="1"/>
    <col min="7" max="7" width="12.00390625" style="0" customWidth="1"/>
  </cols>
  <sheetData>
    <row r="1" spans="1:10" ht="14.25" customHeight="1">
      <c r="A1" s="7"/>
      <c r="B1" s="8"/>
      <c r="C1" s="8"/>
      <c r="D1" s="15" t="s">
        <v>90</v>
      </c>
      <c r="E1" s="15"/>
      <c r="F1" s="15"/>
      <c r="G1" s="8"/>
      <c r="H1" s="8"/>
      <c r="I1" s="3"/>
      <c r="J1" s="3"/>
    </row>
    <row r="2" spans="1:7" ht="14.25" customHeight="1">
      <c r="A2" s="7"/>
      <c r="B2" s="8"/>
      <c r="C2" s="8"/>
      <c r="D2" s="15" t="s">
        <v>91</v>
      </c>
      <c r="E2" s="15"/>
      <c r="F2" s="15"/>
      <c r="G2" s="8"/>
    </row>
    <row r="3" spans="1:7" ht="14.25" customHeight="1">
      <c r="A3" s="7"/>
      <c r="B3" s="8"/>
      <c r="C3" s="8"/>
      <c r="D3" s="15" t="s">
        <v>92</v>
      </c>
      <c r="E3" s="15"/>
      <c r="F3" s="15"/>
      <c r="G3" s="8"/>
    </row>
    <row r="4" spans="1:7" ht="14.25" customHeight="1">
      <c r="A4" s="7"/>
      <c r="B4" s="8"/>
      <c r="C4" s="8"/>
      <c r="D4" s="15" t="s">
        <v>100</v>
      </c>
      <c r="E4" s="15"/>
      <c r="F4" s="15"/>
      <c r="G4" s="8"/>
    </row>
    <row r="5" spans="1:7" ht="41.25" customHeight="1">
      <c r="A5" s="13" t="s">
        <v>93</v>
      </c>
      <c r="B5" s="13"/>
      <c r="C5" s="13"/>
      <c r="D5" s="13"/>
      <c r="E5" s="13"/>
      <c r="F5" s="13"/>
      <c r="G5" s="8"/>
    </row>
    <row r="6" spans="1:10" ht="14.25" customHeight="1">
      <c r="A6" s="14"/>
      <c r="B6" s="14"/>
      <c r="C6" s="14"/>
      <c r="D6" s="14"/>
      <c r="E6" s="14"/>
      <c r="F6" s="14"/>
      <c r="G6" s="4"/>
      <c r="H6" s="4"/>
      <c r="I6" s="1"/>
      <c r="J6" s="1"/>
    </row>
    <row r="7" spans="1:8" ht="31.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9" t="s">
        <v>101</v>
      </c>
      <c r="G7" s="9" t="s">
        <v>102</v>
      </c>
      <c r="H7" s="12" t="s">
        <v>94</v>
      </c>
    </row>
    <row r="8" spans="1:8" ht="22.5">
      <c r="A8" s="16" t="s">
        <v>5</v>
      </c>
      <c r="B8" s="17"/>
      <c r="C8" s="17" t="s">
        <v>6</v>
      </c>
      <c r="D8" s="17"/>
      <c r="E8" s="17"/>
      <c r="F8" s="18">
        <f>F9+F12+FIO+F21+F23+F25</f>
        <v>2553435.21</v>
      </c>
      <c r="G8" s="18">
        <f>G9+G12+G14+G21+G23+G25</f>
        <v>2553006.8600000003</v>
      </c>
      <c r="H8" s="18">
        <f>G8/F8*100</f>
        <v>99.98322455967075</v>
      </c>
    </row>
    <row r="9" spans="1:8" ht="45" outlineLevel="1">
      <c r="A9" s="16" t="s">
        <v>7</v>
      </c>
      <c r="B9" s="17"/>
      <c r="C9" s="17" t="s">
        <v>8</v>
      </c>
      <c r="D9" s="17"/>
      <c r="E9" s="17"/>
      <c r="F9" s="18">
        <f>F10+F11</f>
        <v>587200.56</v>
      </c>
      <c r="G9" s="18">
        <f>G10+G11</f>
        <v>587200.56</v>
      </c>
      <c r="H9" s="18">
        <f aca="true" t="shared" si="0" ref="H9:H66">G9/F9*100</f>
        <v>100</v>
      </c>
    </row>
    <row r="10" spans="1:8" ht="33.75" outlineLevel="2">
      <c r="A10" s="19" t="s">
        <v>9</v>
      </c>
      <c r="B10" s="20" t="s">
        <v>10</v>
      </c>
      <c r="C10" s="20" t="s">
        <v>8</v>
      </c>
      <c r="D10" s="20" t="s">
        <v>11</v>
      </c>
      <c r="E10" s="20" t="s">
        <v>12</v>
      </c>
      <c r="F10" s="21">
        <v>450998.94</v>
      </c>
      <c r="G10" s="21">
        <v>450998.94</v>
      </c>
      <c r="H10" s="18">
        <f t="shared" si="0"/>
        <v>100</v>
      </c>
    </row>
    <row r="11" spans="1:8" ht="67.5" outlineLevel="2">
      <c r="A11" s="19" t="s">
        <v>13</v>
      </c>
      <c r="B11" s="20" t="s">
        <v>10</v>
      </c>
      <c r="C11" s="20" t="s">
        <v>8</v>
      </c>
      <c r="D11" s="20" t="s">
        <v>11</v>
      </c>
      <c r="E11" s="20" t="s">
        <v>14</v>
      </c>
      <c r="F11" s="21">
        <v>136201.62</v>
      </c>
      <c r="G11" s="21">
        <v>136201.62</v>
      </c>
      <c r="H11" s="18">
        <f t="shared" si="0"/>
        <v>100</v>
      </c>
    </row>
    <row r="12" spans="1:8" ht="67.5" outlineLevel="1">
      <c r="A12" s="16" t="s">
        <v>15</v>
      </c>
      <c r="B12" s="17"/>
      <c r="C12" s="17" t="s">
        <v>16</v>
      </c>
      <c r="D12" s="17"/>
      <c r="E12" s="17"/>
      <c r="F12" s="18">
        <v>6545</v>
      </c>
      <c r="G12" s="18">
        <v>6545</v>
      </c>
      <c r="H12" s="18">
        <f t="shared" si="0"/>
        <v>100</v>
      </c>
    </row>
    <row r="13" spans="1:8" ht="22.5" outlineLevel="2">
      <c r="A13" s="19" t="s">
        <v>17</v>
      </c>
      <c r="B13" s="20" t="s">
        <v>10</v>
      </c>
      <c r="C13" s="20" t="s">
        <v>16</v>
      </c>
      <c r="D13" s="20" t="s">
        <v>18</v>
      </c>
      <c r="E13" s="20" t="s">
        <v>19</v>
      </c>
      <c r="F13" s="21">
        <v>6545</v>
      </c>
      <c r="G13" s="21">
        <v>6545</v>
      </c>
      <c r="H13" s="18">
        <f t="shared" si="0"/>
        <v>100</v>
      </c>
    </row>
    <row r="14" spans="1:8" ht="90" outlineLevel="1">
      <c r="A14" s="16" t="s">
        <v>20</v>
      </c>
      <c r="B14" s="17"/>
      <c r="C14" s="17" t="s">
        <v>21</v>
      </c>
      <c r="D14" s="17"/>
      <c r="E14" s="17"/>
      <c r="F14" s="18">
        <f>F15+F16+F17+F18+F19+F20</f>
        <v>1886250.65</v>
      </c>
      <c r="G14" s="18">
        <f>G15+G16+G17+G18+G19+G20</f>
        <v>1885822.3</v>
      </c>
      <c r="H14" s="18">
        <f t="shared" si="0"/>
        <v>99.97729092896536</v>
      </c>
    </row>
    <row r="15" spans="1:8" ht="33.75" outlineLevel="2">
      <c r="A15" s="19" t="s">
        <v>9</v>
      </c>
      <c r="B15" s="20" t="s">
        <v>10</v>
      </c>
      <c r="C15" s="20" t="s">
        <v>21</v>
      </c>
      <c r="D15" s="20" t="s">
        <v>22</v>
      </c>
      <c r="E15" s="20" t="s">
        <v>12</v>
      </c>
      <c r="F15" s="21">
        <v>1077738.95</v>
      </c>
      <c r="G15" s="23">
        <v>1077738.95</v>
      </c>
      <c r="H15" s="18">
        <f t="shared" si="0"/>
        <v>100</v>
      </c>
    </row>
    <row r="16" spans="1:8" ht="56.25" outlineLevel="2">
      <c r="A16" s="19" t="s">
        <v>23</v>
      </c>
      <c r="B16" s="20" t="s">
        <v>10</v>
      </c>
      <c r="C16" s="20" t="s">
        <v>21</v>
      </c>
      <c r="D16" s="20" t="s">
        <v>22</v>
      </c>
      <c r="E16" s="20" t="s">
        <v>24</v>
      </c>
      <c r="F16" s="21">
        <v>24150</v>
      </c>
      <c r="G16" s="23">
        <v>24150</v>
      </c>
      <c r="H16" s="18">
        <f t="shared" si="0"/>
        <v>100</v>
      </c>
    </row>
    <row r="17" spans="1:8" ht="67.5" outlineLevel="2">
      <c r="A17" s="19" t="s">
        <v>13</v>
      </c>
      <c r="B17" s="20" t="s">
        <v>10</v>
      </c>
      <c r="C17" s="20" t="s">
        <v>21</v>
      </c>
      <c r="D17" s="20" t="s">
        <v>22</v>
      </c>
      <c r="E17" s="20" t="s">
        <v>14</v>
      </c>
      <c r="F17" s="21">
        <v>321551.22</v>
      </c>
      <c r="G17" s="23">
        <v>321551.13</v>
      </c>
      <c r="H17" s="18">
        <f t="shared" si="0"/>
        <v>99.99997201067998</v>
      </c>
    </row>
    <row r="18" spans="1:8" ht="45" outlineLevel="2">
      <c r="A18" s="19" t="s">
        <v>25</v>
      </c>
      <c r="B18" s="20" t="s">
        <v>10</v>
      </c>
      <c r="C18" s="20" t="s">
        <v>21</v>
      </c>
      <c r="D18" s="20" t="s">
        <v>22</v>
      </c>
      <c r="E18" s="20" t="s">
        <v>26</v>
      </c>
      <c r="F18" s="22">
        <v>460392.95</v>
      </c>
      <c r="G18" s="23">
        <v>459964.69</v>
      </c>
      <c r="H18" s="18">
        <f t="shared" si="0"/>
        <v>99.90697946178368</v>
      </c>
    </row>
    <row r="19" spans="1:8" ht="12.75" outlineLevel="2">
      <c r="A19" s="19" t="s">
        <v>27</v>
      </c>
      <c r="B19" s="20" t="s">
        <v>10</v>
      </c>
      <c r="C19" s="20" t="s">
        <v>21</v>
      </c>
      <c r="D19" s="20" t="s">
        <v>22</v>
      </c>
      <c r="E19" s="20" t="s">
        <v>28</v>
      </c>
      <c r="F19" s="21">
        <v>2387.72</v>
      </c>
      <c r="G19" s="21">
        <v>2387.72</v>
      </c>
      <c r="H19" s="18">
        <f t="shared" si="0"/>
        <v>100</v>
      </c>
    </row>
    <row r="20" spans="1:8" ht="12.75" outlineLevel="2">
      <c r="A20" s="19" t="s">
        <v>29</v>
      </c>
      <c r="B20" s="20" t="s">
        <v>10</v>
      </c>
      <c r="C20" s="20" t="s">
        <v>21</v>
      </c>
      <c r="D20" s="20" t="s">
        <v>22</v>
      </c>
      <c r="E20" s="20" t="s">
        <v>30</v>
      </c>
      <c r="F20" s="21">
        <v>29.81</v>
      </c>
      <c r="G20" s="21">
        <v>29.81</v>
      </c>
      <c r="H20" s="18">
        <f t="shared" si="0"/>
        <v>100</v>
      </c>
    </row>
    <row r="21" spans="1:8" ht="22.5" outlineLevel="1">
      <c r="A21" s="16" t="s">
        <v>31</v>
      </c>
      <c r="B21" s="17"/>
      <c r="C21" s="17" t="s">
        <v>32</v>
      </c>
      <c r="D21" s="17"/>
      <c r="E21" s="17"/>
      <c r="F21" s="18">
        <v>70000</v>
      </c>
      <c r="G21" s="18">
        <v>70000</v>
      </c>
      <c r="H21" s="18">
        <f t="shared" si="0"/>
        <v>100</v>
      </c>
    </row>
    <row r="22" spans="1:8" ht="12.75" outlineLevel="2">
      <c r="A22" s="19" t="s">
        <v>33</v>
      </c>
      <c r="B22" s="20" t="s">
        <v>10</v>
      </c>
      <c r="C22" s="20" t="s">
        <v>32</v>
      </c>
      <c r="D22" s="20" t="s">
        <v>34</v>
      </c>
      <c r="E22" s="20" t="s">
        <v>35</v>
      </c>
      <c r="F22" s="21">
        <v>70000</v>
      </c>
      <c r="G22" s="18">
        <v>70000</v>
      </c>
      <c r="H22" s="18">
        <v>0</v>
      </c>
    </row>
    <row r="23" spans="1:8" ht="12.75" outlineLevel="1">
      <c r="A23" s="16" t="s">
        <v>36</v>
      </c>
      <c r="B23" s="17"/>
      <c r="C23" s="17" t="s">
        <v>37</v>
      </c>
      <c r="D23" s="17"/>
      <c r="E23" s="17"/>
      <c r="F23" s="18">
        <v>0</v>
      </c>
      <c r="G23" s="18">
        <v>0</v>
      </c>
      <c r="H23" s="18">
        <v>0</v>
      </c>
    </row>
    <row r="24" spans="1:8" ht="12.75" outlineLevel="2">
      <c r="A24" s="19" t="s">
        <v>38</v>
      </c>
      <c r="B24" s="20" t="s">
        <v>10</v>
      </c>
      <c r="C24" s="20" t="s">
        <v>37</v>
      </c>
      <c r="D24" s="20" t="s">
        <v>39</v>
      </c>
      <c r="E24" s="20" t="s">
        <v>40</v>
      </c>
      <c r="F24" s="21">
        <v>0</v>
      </c>
      <c r="G24" s="18">
        <v>0</v>
      </c>
      <c r="H24" s="18">
        <v>0</v>
      </c>
    </row>
    <row r="25" spans="1:8" ht="33.75" outlineLevel="1">
      <c r="A25" s="16" t="s">
        <v>41</v>
      </c>
      <c r="B25" s="17"/>
      <c r="C25" s="17" t="s">
        <v>42</v>
      </c>
      <c r="D25" s="17"/>
      <c r="E25" s="17"/>
      <c r="F25" s="18">
        <f>F26+F27</f>
        <v>3439</v>
      </c>
      <c r="G25" s="18">
        <f>G26+G27</f>
        <v>3439</v>
      </c>
      <c r="H25" s="18">
        <f t="shared" si="0"/>
        <v>100</v>
      </c>
    </row>
    <row r="26" spans="1:8" ht="45" outlineLevel="2">
      <c r="A26" s="19" t="s">
        <v>25</v>
      </c>
      <c r="B26" s="20" t="s">
        <v>10</v>
      </c>
      <c r="C26" s="20" t="s">
        <v>42</v>
      </c>
      <c r="D26" s="20" t="s">
        <v>43</v>
      </c>
      <c r="E26" s="20" t="s">
        <v>26</v>
      </c>
      <c r="F26" s="21">
        <v>1966</v>
      </c>
      <c r="G26" s="21">
        <v>1966</v>
      </c>
      <c r="H26" s="18">
        <f t="shared" si="0"/>
        <v>100</v>
      </c>
    </row>
    <row r="27" spans="1:8" ht="12.75" outlineLevel="2">
      <c r="A27" s="19" t="s">
        <v>29</v>
      </c>
      <c r="B27" s="20" t="s">
        <v>10</v>
      </c>
      <c r="C27" s="20" t="s">
        <v>42</v>
      </c>
      <c r="D27" s="20" t="s">
        <v>43</v>
      </c>
      <c r="E27" s="20" t="s">
        <v>30</v>
      </c>
      <c r="F27" s="21">
        <v>1473</v>
      </c>
      <c r="G27" s="21">
        <v>1473</v>
      </c>
      <c r="H27" s="18">
        <f t="shared" si="0"/>
        <v>100</v>
      </c>
    </row>
    <row r="28" spans="1:8" ht="12.75">
      <c r="A28" s="16" t="s">
        <v>44</v>
      </c>
      <c r="B28" s="17"/>
      <c r="C28" s="17" t="s">
        <v>45</v>
      </c>
      <c r="D28" s="17"/>
      <c r="E28" s="17"/>
      <c r="F28" s="18">
        <f>F29</f>
        <v>71157.36</v>
      </c>
      <c r="G28" s="18">
        <f>G29</f>
        <v>71157.36</v>
      </c>
      <c r="H28" s="18">
        <f t="shared" si="0"/>
        <v>100</v>
      </c>
    </row>
    <row r="29" spans="1:8" ht="22.5" outlineLevel="1">
      <c r="A29" s="16" t="s">
        <v>46</v>
      </c>
      <c r="B29" s="17"/>
      <c r="C29" s="17" t="s">
        <v>47</v>
      </c>
      <c r="D29" s="17"/>
      <c r="E29" s="17"/>
      <c r="F29" s="18">
        <f>F30+F31</f>
        <v>71157.36</v>
      </c>
      <c r="G29" s="18">
        <f>G30+G31</f>
        <v>71157.36</v>
      </c>
      <c r="H29" s="18">
        <f t="shared" si="0"/>
        <v>100</v>
      </c>
    </row>
    <row r="30" spans="1:8" ht="33.75" outlineLevel="2">
      <c r="A30" s="19" t="s">
        <v>9</v>
      </c>
      <c r="B30" s="20" t="s">
        <v>10</v>
      </c>
      <c r="C30" s="20" t="s">
        <v>47</v>
      </c>
      <c r="D30" s="20" t="s">
        <v>48</v>
      </c>
      <c r="E30" s="20" t="s">
        <v>12</v>
      </c>
      <c r="F30" s="21">
        <v>54652.43</v>
      </c>
      <c r="G30" s="21">
        <v>54652.43</v>
      </c>
      <c r="H30" s="18">
        <f t="shared" si="0"/>
        <v>100</v>
      </c>
    </row>
    <row r="31" spans="1:8" ht="67.5" outlineLevel="2">
      <c r="A31" s="19" t="s">
        <v>13</v>
      </c>
      <c r="B31" s="20" t="s">
        <v>10</v>
      </c>
      <c r="C31" s="20" t="s">
        <v>47</v>
      </c>
      <c r="D31" s="20" t="s">
        <v>48</v>
      </c>
      <c r="E31" s="20" t="s">
        <v>14</v>
      </c>
      <c r="F31" s="21">
        <v>16504.93</v>
      </c>
      <c r="G31" s="21">
        <v>16504.93</v>
      </c>
      <c r="H31" s="18">
        <f t="shared" si="0"/>
        <v>100</v>
      </c>
    </row>
    <row r="32" spans="1:8" s="25" customFormat="1" ht="38.25" customHeight="1" outlineLevel="2">
      <c r="A32" s="16" t="s">
        <v>95</v>
      </c>
      <c r="B32" s="17" t="s">
        <v>10</v>
      </c>
      <c r="C32" s="17" t="s">
        <v>96</v>
      </c>
      <c r="D32" s="17"/>
      <c r="E32" s="17"/>
      <c r="F32" s="18">
        <v>8400</v>
      </c>
      <c r="G32" s="18">
        <v>8340</v>
      </c>
      <c r="H32" s="18">
        <f t="shared" si="0"/>
        <v>99.28571428571429</v>
      </c>
    </row>
    <row r="33" spans="1:8" s="25" customFormat="1" ht="54" customHeight="1">
      <c r="A33" s="16" t="s">
        <v>97</v>
      </c>
      <c r="B33" s="17" t="s">
        <v>10</v>
      </c>
      <c r="C33" s="17" t="s">
        <v>98</v>
      </c>
      <c r="D33" s="17"/>
      <c r="E33" s="17"/>
      <c r="F33" s="18">
        <v>8400</v>
      </c>
      <c r="G33" s="18">
        <v>8340</v>
      </c>
      <c r="H33" s="18">
        <f t="shared" si="0"/>
        <v>99.28571428571429</v>
      </c>
    </row>
    <row r="34" spans="1:8" s="24" customFormat="1" ht="54.75" customHeight="1" outlineLevel="1">
      <c r="A34" s="19" t="s">
        <v>25</v>
      </c>
      <c r="B34" s="20" t="s">
        <v>10</v>
      </c>
      <c r="C34" s="20" t="s">
        <v>98</v>
      </c>
      <c r="D34" s="20" t="s">
        <v>99</v>
      </c>
      <c r="E34" s="20" t="s">
        <v>26</v>
      </c>
      <c r="F34" s="21">
        <v>8400</v>
      </c>
      <c r="G34" s="21">
        <v>8340</v>
      </c>
      <c r="H34" s="21">
        <f t="shared" si="0"/>
        <v>99.28571428571429</v>
      </c>
    </row>
    <row r="35" spans="1:8" s="25" customFormat="1" ht="54.75" customHeight="1" outlineLevel="1">
      <c r="A35" s="16" t="s">
        <v>103</v>
      </c>
      <c r="B35" s="17" t="s">
        <v>10</v>
      </c>
      <c r="C35" s="17" t="s">
        <v>49</v>
      </c>
      <c r="D35" s="17"/>
      <c r="E35" s="17"/>
      <c r="F35" s="18">
        <f>F36</f>
        <v>100342</v>
      </c>
      <c r="G35" s="18">
        <f>G36</f>
        <v>100342</v>
      </c>
      <c r="H35" s="21">
        <f t="shared" si="0"/>
        <v>100</v>
      </c>
    </row>
    <row r="36" spans="1:8" ht="45" outlineLevel="2">
      <c r="A36" s="19" t="s">
        <v>25</v>
      </c>
      <c r="B36" s="20" t="s">
        <v>10</v>
      </c>
      <c r="C36" s="20" t="s">
        <v>49</v>
      </c>
      <c r="D36" s="20" t="s">
        <v>50</v>
      </c>
      <c r="E36" s="20" t="s">
        <v>26</v>
      </c>
      <c r="F36" s="21">
        <v>100342</v>
      </c>
      <c r="G36" s="21">
        <v>100342</v>
      </c>
      <c r="H36" s="18">
        <f t="shared" si="0"/>
        <v>100</v>
      </c>
    </row>
    <row r="37" spans="1:8" ht="22.5">
      <c r="A37" s="16" t="s">
        <v>51</v>
      </c>
      <c r="B37" s="17"/>
      <c r="C37" s="17" t="s">
        <v>52</v>
      </c>
      <c r="D37" s="17"/>
      <c r="E37" s="17"/>
      <c r="F37" s="18">
        <f>F38+F40+F44</f>
        <v>6772426.359999999</v>
      </c>
      <c r="G37" s="18">
        <f>G38+G40+G44</f>
        <v>6772422.84</v>
      </c>
      <c r="H37" s="18">
        <f t="shared" si="0"/>
        <v>99.99994802453637</v>
      </c>
    </row>
    <row r="38" spans="1:8" ht="12.75" outlineLevel="1">
      <c r="A38" s="16" t="s">
        <v>53</v>
      </c>
      <c r="B38" s="17"/>
      <c r="C38" s="17" t="s">
        <v>54</v>
      </c>
      <c r="D38" s="17"/>
      <c r="E38" s="17"/>
      <c r="F38" s="18">
        <f>F39</f>
        <v>668100</v>
      </c>
      <c r="G38" s="18">
        <f>G39</f>
        <v>668100</v>
      </c>
      <c r="H38" s="18">
        <f t="shared" si="0"/>
        <v>100</v>
      </c>
    </row>
    <row r="39" spans="1:8" ht="45" outlineLevel="2">
      <c r="A39" s="19" t="s">
        <v>55</v>
      </c>
      <c r="B39" s="20" t="s">
        <v>10</v>
      </c>
      <c r="C39" s="20" t="s">
        <v>54</v>
      </c>
      <c r="D39" s="20" t="s">
        <v>56</v>
      </c>
      <c r="E39" s="20" t="s">
        <v>57</v>
      </c>
      <c r="F39" s="21">
        <v>668100</v>
      </c>
      <c r="G39" s="21">
        <v>668100</v>
      </c>
      <c r="H39" s="18">
        <f t="shared" si="0"/>
        <v>100</v>
      </c>
    </row>
    <row r="40" spans="1:8" ht="12.75" outlineLevel="1">
      <c r="A40" s="16" t="s">
        <v>58</v>
      </c>
      <c r="B40" s="17"/>
      <c r="C40" s="17" t="s">
        <v>59</v>
      </c>
      <c r="D40" s="17"/>
      <c r="E40" s="17"/>
      <c r="F40" s="18">
        <f>F41+F42+F43</f>
        <v>5958344.72</v>
      </c>
      <c r="G40" s="18">
        <f>G41+G42+G43</f>
        <v>5958344.72</v>
      </c>
      <c r="H40" s="18">
        <f t="shared" si="0"/>
        <v>100</v>
      </c>
    </row>
    <row r="41" spans="1:8" ht="67.5" outlineLevel="2">
      <c r="A41" s="19" t="s">
        <v>60</v>
      </c>
      <c r="B41" s="20" t="s">
        <v>10</v>
      </c>
      <c r="C41" s="20" t="s">
        <v>59</v>
      </c>
      <c r="D41" s="20" t="s">
        <v>61</v>
      </c>
      <c r="E41" s="20" t="s">
        <v>62</v>
      </c>
      <c r="F41" s="21">
        <v>4972522.72</v>
      </c>
      <c r="G41" s="21">
        <v>4972522.72</v>
      </c>
      <c r="H41" s="18">
        <f t="shared" si="0"/>
        <v>100</v>
      </c>
    </row>
    <row r="42" spans="1:8" ht="45" outlineLevel="2">
      <c r="A42" s="19" t="s">
        <v>25</v>
      </c>
      <c r="B42" s="20" t="s">
        <v>10</v>
      </c>
      <c r="C42" s="20" t="s">
        <v>59</v>
      </c>
      <c r="D42" s="20" t="s">
        <v>63</v>
      </c>
      <c r="E42" s="20" t="s">
        <v>26</v>
      </c>
      <c r="F42" s="21">
        <v>78822</v>
      </c>
      <c r="G42" s="21">
        <v>78822</v>
      </c>
      <c r="H42" s="18">
        <f t="shared" si="0"/>
        <v>100</v>
      </c>
    </row>
    <row r="43" spans="1:8" ht="67.5" outlineLevel="2">
      <c r="A43" s="19" t="s">
        <v>60</v>
      </c>
      <c r="B43" s="20" t="s">
        <v>10</v>
      </c>
      <c r="C43" s="20" t="s">
        <v>59</v>
      </c>
      <c r="D43" s="20" t="s">
        <v>63</v>
      </c>
      <c r="E43" s="20" t="s">
        <v>62</v>
      </c>
      <c r="F43" s="21">
        <v>907000</v>
      </c>
      <c r="G43" s="21">
        <v>907000</v>
      </c>
      <c r="H43" s="18">
        <f t="shared" si="0"/>
        <v>100</v>
      </c>
    </row>
    <row r="44" spans="1:8" ht="12.75" outlineLevel="1">
      <c r="A44" s="16" t="s">
        <v>64</v>
      </c>
      <c r="B44" s="17" t="s">
        <v>10</v>
      </c>
      <c r="C44" s="17" t="s">
        <v>65</v>
      </c>
      <c r="D44" s="17"/>
      <c r="E44" s="17"/>
      <c r="F44" s="18">
        <f>F45+F46+F47+F48</f>
        <v>145981.64</v>
      </c>
      <c r="G44" s="18">
        <f>G45+G46+G47+G48</f>
        <v>145978.12</v>
      </c>
      <c r="H44" s="18">
        <f t="shared" si="0"/>
        <v>99.99758873787141</v>
      </c>
    </row>
    <row r="45" spans="1:8" s="24" customFormat="1" ht="22.5" outlineLevel="1">
      <c r="A45" s="19" t="s">
        <v>77</v>
      </c>
      <c r="B45" s="20" t="s">
        <v>10</v>
      </c>
      <c r="C45" s="20" t="s">
        <v>65</v>
      </c>
      <c r="D45" s="20" t="s">
        <v>104</v>
      </c>
      <c r="E45" s="20" t="s">
        <v>79</v>
      </c>
      <c r="F45" s="21">
        <v>10186.32</v>
      </c>
      <c r="G45" s="21">
        <v>10186.32</v>
      </c>
      <c r="H45" s="21">
        <f t="shared" si="0"/>
        <v>100</v>
      </c>
    </row>
    <row r="46" spans="1:8" s="24" customFormat="1" ht="67.5" outlineLevel="1">
      <c r="A46" s="19" t="s">
        <v>80</v>
      </c>
      <c r="B46" s="20" t="s">
        <v>10</v>
      </c>
      <c r="C46" s="20" t="s">
        <v>65</v>
      </c>
      <c r="D46" s="20" t="s">
        <v>104</v>
      </c>
      <c r="E46" s="20" t="s">
        <v>81</v>
      </c>
      <c r="F46" s="21">
        <v>3076.32</v>
      </c>
      <c r="G46" s="21">
        <v>3076.26</v>
      </c>
      <c r="H46" s="21">
        <f t="shared" si="0"/>
        <v>99.99804961772507</v>
      </c>
    </row>
    <row r="47" spans="1:8" ht="45" outlineLevel="2">
      <c r="A47" s="19" t="s">
        <v>25</v>
      </c>
      <c r="B47" s="20" t="s">
        <v>10</v>
      </c>
      <c r="C47" s="20" t="s">
        <v>65</v>
      </c>
      <c r="D47" s="20" t="s">
        <v>66</v>
      </c>
      <c r="E47" s="20" t="s">
        <v>26</v>
      </c>
      <c r="F47" s="21">
        <v>53219</v>
      </c>
      <c r="G47" s="21">
        <v>53215.54</v>
      </c>
      <c r="H47" s="18">
        <f t="shared" si="0"/>
        <v>99.99349856254346</v>
      </c>
    </row>
    <row r="48" spans="1:8" ht="45" outlineLevel="2">
      <c r="A48" s="19" t="s">
        <v>25</v>
      </c>
      <c r="B48" s="20" t="s">
        <v>10</v>
      </c>
      <c r="C48" s="20" t="s">
        <v>65</v>
      </c>
      <c r="D48" s="20" t="s">
        <v>67</v>
      </c>
      <c r="E48" s="20" t="s">
        <v>26</v>
      </c>
      <c r="F48" s="21">
        <v>79500</v>
      </c>
      <c r="G48" s="21">
        <v>79500</v>
      </c>
      <c r="H48" s="18">
        <f t="shared" si="0"/>
        <v>100</v>
      </c>
    </row>
    <row r="49" spans="1:8" ht="12.75">
      <c r="A49" s="16" t="s">
        <v>68</v>
      </c>
      <c r="B49" s="17"/>
      <c r="C49" s="17" t="s">
        <v>69</v>
      </c>
      <c r="D49" s="17"/>
      <c r="E49" s="17"/>
      <c r="F49" s="18">
        <v>0</v>
      </c>
      <c r="G49" s="18">
        <v>0</v>
      </c>
      <c r="H49" s="18" t="e">
        <f t="shared" si="0"/>
        <v>#DIV/0!</v>
      </c>
    </row>
    <row r="50" spans="1:8" ht="22.5" outlineLevel="1">
      <c r="A50" s="16" t="s">
        <v>70</v>
      </c>
      <c r="B50" s="17"/>
      <c r="C50" s="17" t="s">
        <v>71</v>
      </c>
      <c r="D50" s="17"/>
      <c r="E50" s="17"/>
      <c r="F50" s="18">
        <v>0</v>
      </c>
      <c r="G50" s="18">
        <v>0</v>
      </c>
      <c r="H50" s="18" t="e">
        <f t="shared" si="0"/>
        <v>#DIV/0!</v>
      </c>
    </row>
    <row r="51" spans="1:8" ht="45" outlineLevel="2">
      <c r="A51" s="19" t="s">
        <v>25</v>
      </c>
      <c r="B51" s="20" t="s">
        <v>10</v>
      </c>
      <c r="C51" s="20" t="s">
        <v>71</v>
      </c>
      <c r="D51" s="20" t="s">
        <v>72</v>
      </c>
      <c r="E51" s="20" t="s">
        <v>26</v>
      </c>
      <c r="F51" s="18">
        <v>0</v>
      </c>
      <c r="G51" s="18">
        <v>0</v>
      </c>
      <c r="H51" s="18" t="e">
        <f t="shared" si="0"/>
        <v>#DIV/0!</v>
      </c>
    </row>
    <row r="52" spans="1:8" ht="12.75">
      <c r="A52" s="16" t="s">
        <v>73</v>
      </c>
      <c r="B52" s="17"/>
      <c r="C52" s="17" t="s">
        <v>74</v>
      </c>
      <c r="D52" s="17"/>
      <c r="E52" s="17"/>
      <c r="F52" s="18">
        <f>F54+F55+F56+F57+F58+F59</f>
        <v>541702.5</v>
      </c>
      <c r="G52" s="18">
        <f>G54+G55+G56+G57+G58+G59</f>
        <v>541313.8300000001</v>
      </c>
      <c r="H52" s="18">
        <f t="shared" si="0"/>
        <v>99.92825028498116</v>
      </c>
    </row>
    <row r="53" spans="1:8" ht="12.75" outlineLevel="1">
      <c r="A53" s="16" t="s">
        <v>75</v>
      </c>
      <c r="B53" s="17"/>
      <c r="C53" s="17" t="s">
        <v>76</v>
      </c>
      <c r="D53" s="17"/>
      <c r="E53" s="17"/>
      <c r="F53" s="18">
        <f>F54+F55+F56+F57+F58+F59</f>
        <v>541702.5</v>
      </c>
      <c r="G53" s="18">
        <f>G54+G55+G56+G57+G58+G59</f>
        <v>541313.8300000001</v>
      </c>
      <c r="H53" s="18">
        <f t="shared" si="0"/>
        <v>99.92825028498116</v>
      </c>
    </row>
    <row r="54" spans="1:8" ht="22.5" outlineLevel="2">
      <c r="A54" s="19" t="s">
        <v>77</v>
      </c>
      <c r="B54" s="20" t="s">
        <v>10</v>
      </c>
      <c r="C54" s="20" t="s">
        <v>76</v>
      </c>
      <c r="D54" s="20" t="s">
        <v>78</v>
      </c>
      <c r="E54" s="20" t="s">
        <v>79</v>
      </c>
      <c r="F54" s="21">
        <v>87609.69</v>
      </c>
      <c r="G54" s="21">
        <v>87609.69</v>
      </c>
      <c r="H54" s="18">
        <f t="shared" si="0"/>
        <v>100</v>
      </c>
    </row>
    <row r="55" spans="1:8" ht="67.5" outlineLevel="2">
      <c r="A55" s="19" t="s">
        <v>80</v>
      </c>
      <c r="B55" s="20" t="s">
        <v>10</v>
      </c>
      <c r="C55" s="20" t="s">
        <v>76</v>
      </c>
      <c r="D55" s="20" t="s">
        <v>78</v>
      </c>
      <c r="E55" s="20" t="s">
        <v>81</v>
      </c>
      <c r="F55" s="21">
        <v>26458.13</v>
      </c>
      <c r="G55" s="21">
        <v>26458.13</v>
      </c>
      <c r="H55" s="18">
        <f t="shared" si="0"/>
        <v>100</v>
      </c>
    </row>
    <row r="56" spans="1:8" ht="22.5" outlineLevel="2">
      <c r="A56" s="19" t="s">
        <v>77</v>
      </c>
      <c r="B56" s="20" t="s">
        <v>10</v>
      </c>
      <c r="C56" s="20" t="s">
        <v>76</v>
      </c>
      <c r="D56" s="20" t="s">
        <v>82</v>
      </c>
      <c r="E56" s="20" t="s">
        <v>79</v>
      </c>
      <c r="F56" s="21">
        <v>193978.57</v>
      </c>
      <c r="G56" s="21">
        <v>193978.57</v>
      </c>
      <c r="H56" s="18">
        <f t="shared" si="0"/>
        <v>100</v>
      </c>
    </row>
    <row r="57" spans="1:8" ht="67.5" outlineLevel="2">
      <c r="A57" s="19" t="s">
        <v>80</v>
      </c>
      <c r="B57" s="20" t="s">
        <v>10</v>
      </c>
      <c r="C57" s="20" t="s">
        <v>76</v>
      </c>
      <c r="D57" s="20" t="s">
        <v>82</v>
      </c>
      <c r="E57" s="20" t="s">
        <v>81</v>
      </c>
      <c r="F57" s="21">
        <v>77219.21</v>
      </c>
      <c r="G57" s="21">
        <v>77219.21</v>
      </c>
      <c r="H57" s="18">
        <f t="shared" si="0"/>
        <v>100</v>
      </c>
    </row>
    <row r="58" spans="1:8" ht="45" outlineLevel="2">
      <c r="A58" s="19" t="s">
        <v>25</v>
      </c>
      <c r="B58" s="20" t="s">
        <v>10</v>
      </c>
      <c r="C58" s="20" t="s">
        <v>76</v>
      </c>
      <c r="D58" s="20" t="s">
        <v>82</v>
      </c>
      <c r="E58" s="20" t="s">
        <v>26</v>
      </c>
      <c r="F58" s="23">
        <v>156436.9</v>
      </c>
      <c r="G58" s="23">
        <v>156048.23</v>
      </c>
      <c r="H58" s="18">
        <f t="shared" si="0"/>
        <v>99.75154838788036</v>
      </c>
    </row>
    <row r="59" spans="1:8" ht="12.75" outlineLevel="2">
      <c r="A59" s="19" t="s">
        <v>27</v>
      </c>
      <c r="B59" s="20" t="s">
        <v>10</v>
      </c>
      <c r="C59" s="20" t="s">
        <v>76</v>
      </c>
      <c r="D59" s="20" t="s">
        <v>82</v>
      </c>
      <c r="E59" s="20" t="s">
        <v>28</v>
      </c>
      <c r="F59" s="21">
        <v>0</v>
      </c>
      <c r="G59" s="18">
        <v>0</v>
      </c>
      <c r="H59" s="18" t="e">
        <f t="shared" si="0"/>
        <v>#DIV/0!</v>
      </c>
    </row>
    <row r="60" spans="1:8" ht="22.5">
      <c r="A60" s="16" t="s">
        <v>83</v>
      </c>
      <c r="B60" s="17"/>
      <c r="C60" s="17" t="s">
        <v>84</v>
      </c>
      <c r="D60" s="17"/>
      <c r="E60" s="17"/>
      <c r="F60" s="18">
        <f>F61</f>
        <v>92911.34</v>
      </c>
      <c r="G60" s="18">
        <f>G61</f>
        <v>91731</v>
      </c>
      <c r="H60" s="18">
        <f t="shared" si="0"/>
        <v>98.7296060954454</v>
      </c>
    </row>
    <row r="61" spans="1:8" ht="12.75" outlineLevel="1">
      <c r="A61" s="16" t="s">
        <v>85</v>
      </c>
      <c r="B61" s="17"/>
      <c r="C61" s="17" t="s">
        <v>86</v>
      </c>
      <c r="D61" s="17"/>
      <c r="E61" s="17"/>
      <c r="F61" s="18">
        <f>F63+F64+F65+F62</f>
        <v>92911.34</v>
      </c>
      <c r="G61" s="18">
        <f>G63+G64+G65+G62</f>
        <v>91731</v>
      </c>
      <c r="H61" s="18">
        <f t="shared" si="0"/>
        <v>98.7296060954454</v>
      </c>
    </row>
    <row r="62" spans="1:8" s="24" customFormat="1" ht="45" outlineLevel="1">
      <c r="A62" s="26" t="s">
        <v>25</v>
      </c>
      <c r="B62" s="20" t="s">
        <v>10</v>
      </c>
      <c r="C62" s="20" t="s">
        <v>86</v>
      </c>
      <c r="D62" s="20" t="s">
        <v>105</v>
      </c>
      <c r="E62" s="20" t="s">
        <v>26</v>
      </c>
      <c r="F62" s="21">
        <v>15140</v>
      </c>
      <c r="G62" s="21">
        <v>15140</v>
      </c>
      <c r="H62" s="21">
        <f t="shared" si="0"/>
        <v>100</v>
      </c>
    </row>
    <row r="63" spans="1:8" ht="22.5" outlineLevel="2">
      <c r="A63" s="19" t="s">
        <v>77</v>
      </c>
      <c r="B63" s="20" t="s">
        <v>10</v>
      </c>
      <c r="C63" s="20" t="s">
        <v>86</v>
      </c>
      <c r="D63" s="20" t="s">
        <v>87</v>
      </c>
      <c r="E63" s="20" t="s">
        <v>79</v>
      </c>
      <c r="F63" s="21">
        <v>47719.34</v>
      </c>
      <c r="G63" s="21">
        <v>47719.34</v>
      </c>
      <c r="H63" s="18">
        <f t="shared" si="0"/>
        <v>100</v>
      </c>
    </row>
    <row r="64" spans="1:8" ht="67.5" outlineLevel="2">
      <c r="A64" s="19" t="s">
        <v>80</v>
      </c>
      <c r="B64" s="20" t="s">
        <v>10</v>
      </c>
      <c r="C64" s="20" t="s">
        <v>86</v>
      </c>
      <c r="D64" s="20" t="s">
        <v>87</v>
      </c>
      <c r="E64" s="20" t="s">
        <v>81</v>
      </c>
      <c r="F64" s="21">
        <v>16752</v>
      </c>
      <c r="G64" s="21">
        <v>15771.66</v>
      </c>
      <c r="H64" s="18">
        <f t="shared" si="0"/>
        <v>94.14792263610316</v>
      </c>
    </row>
    <row r="65" spans="1:8" ht="45" outlineLevel="2">
      <c r="A65" s="19" t="s">
        <v>25</v>
      </c>
      <c r="B65" s="20" t="s">
        <v>10</v>
      </c>
      <c r="C65" s="20" t="s">
        <v>86</v>
      </c>
      <c r="D65" s="20" t="s">
        <v>88</v>
      </c>
      <c r="E65" s="20" t="s">
        <v>26</v>
      </c>
      <c r="F65" s="21">
        <v>13300</v>
      </c>
      <c r="G65" s="21">
        <v>13100</v>
      </c>
      <c r="H65" s="18">
        <f t="shared" si="0"/>
        <v>98.49624060150376</v>
      </c>
    </row>
    <row r="66" spans="1:8" ht="12.75">
      <c r="A66" s="5" t="s">
        <v>89</v>
      </c>
      <c r="B66" s="6"/>
      <c r="C66" s="6"/>
      <c r="D66" s="6"/>
      <c r="E66" s="6"/>
      <c r="F66" s="11">
        <f>F8+F28+F32+F36+F37+F49+F52+F60</f>
        <v>10140374.77</v>
      </c>
      <c r="G66" s="11">
        <f>G8+G28+G32+G36+G37+G49+G52+G60</f>
        <v>10138313.89</v>
      </c>
      <c r="H66" s="10">
        <f t="shared" si="0"/>
        <v>99.97967649079305</v>
      </c>
    </row>
    <row r="67" ht="42.75" customHeight="1">
      <c r="A67" s="1"/>
    </row>
    <row r="68" ht="42.75" customHeight="1">
      <c r="A68" s="1"/>
    </row>
  </sheetData>
  <sheetProtection/>
  <mergeCells count="6">
    <mergeCell ref="A5:F5"/>
    <mergeCell ref="A6:F6"/>
    <mergeCell ref="D1:F1"/>
    <mergeCell ref="D2:F2"/>
    <mergeCell ref="D3:F3"/>
    <mergeCell ref="D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2016-10-27T08:12:18Z</cp:lastPrinted>
  <dcterms:created xsi:type="dcterms:W3CDTF">2002-03-11T10:22:12Z</dcterms:created>
  <dcterms:modified xsi:type="dcterms:W3CDTF">2016-10-27T09:36:29Z</dcterms:modified>
  <cp:category/>
  <cp:version/>
  <cp:contentType/>
  <cp:contentStatus/>
</cp:coreProperties>
</file>